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e\Documents\MON SITE INTERNET\ARTICLES\SFP\ORGANISER UNE SOIREE DE GALA\"/>
    </mc:Choice>
  </mc:AlternateContent>
  <bookViews>
    <workbookView xWindow="0" yWindow="0" windowWidth="23040" windowHeight="9096" activeTab="1"/>
  </bookViews>
  <sheets>
    <sheet name="boissons" sheetId="2" r:id="rId1"/>
    <sheet name="boissons - feuille compte" sheetId="4" r:id="rId2"/>
  </sheets>
  <definedNames>
    <definedName name="_xlnm.Print_Area" localSheetId="0">boissons!$A$1:$L$21</definedName>
    <definedName name="_xlnm.Print_Area" localSheetId="1">'boissons - feuille compte'!$A$1:$D$24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0" i="2"/>
  <c r="C11" i="2"/>
  <c r="C12" i="2"/>
  <c r="E14" i="2"/>
  <c r="E15" i="2"/>
  <c r="E13" i="2"/>
  <c r="E9" i="2"/>
  <c r="E8" i="2"/>
  <c r="C8" i="2"/>
  <c r="F11" i="2" l="1"/>
  <c r="H11" i="2" s="1"/>
  <c r="F8" i="2"/>
  <c r="C14" i="2"/>
  <c r="C16" i="2"/>
  <c r="F16" i="2" s="1"/>
  <c r="C13" i="2"/>
  <c r="F13" i="2" s="1"/>
  <c r="H13" i="2" s="1"/>
  <c r="I13" i="2" s="1"/>
  <c r="J13" i="2" s="1"/>
  <c r="L13" i="2" s="1"/>
  <c r="C17" i="2"/>
  <c r="F17" i="2" s="1"/>
  <c r="H17" i="2" s="1"/>
  <c r="I17" i="2" s="1"/>
  <c r="J17" i="2" s="1"/>
  <c r="L17" i="2" s="1"/>
  <c r="C15" i="2"/>
  <c r="F15" i="2" s="1"/>
  <c r="C10" i="2"/>
  <c r="F10" i="2" s="1"/>
  <c r="C9" i="2"/>
  <c r="F9" i="2" s="1"/>
  <c r="H9" i="2" s="1"/>
  <c r="I9" i="2" s="1"/>
  <c r="J9" i="2" s="1"/>
  <c r="L9" i="2" s="1"/>
  <c r="F12" i="2"/>
  <c r="I11" i="2" l="1"/>
  <c r="J11" i="2" s="1"/>
  <c r="L11" i="2" s="1"/>
  <c r="H15" i="2"/>
  <c r="I15" i="2" s="1"/>
  <c r="J15" i="2" s="1"/>
  <c r="L15" i="2" s="1"/>
  <c r="F14" i="2"/>
  <c r="H14" i="2" s="1"/>
  <c r="I14" i="2" s="1"/>
  <c r="J14" i="2" s="1"/>
  <c r="L14" i="2" s="1"/>
  <c r="H16" i="2"/>
  <c r="I16" i="2" s="1"/>
  <c r="J16" i="2" s="1"/>
  <c r="L16" i="2" s="1"/>
  <c r="H8" i="2"/>
  <c r="I8" i="2" s="1"/>
  <c r="J8" i="2" s="1"/>
  <c r="L8" i="2" s="1"/>
  <c r="H12" i="2"/>
  <c r="I12" i="2" s="1"/>
  <c r="J12" i="2" s="1"/>
  <c r="L12" i="2" s="1"/>
  <c r="H10" i="2"/>
  <c r="I10" i="2" s="1"/>
  <c r="J10" i="2" s="1"/>
  <c r="L10" i="2" s="1"/>
  <c r="L20" i="2" l="1"/>
  <c r="L21" i="2" s="1"/>
</calcChain>
</file>

<file path=xl/sharedStrings.xml><?xml version="1.0" encoding="utf-8"?>
<sst xmlns="http://schemas.openxmlformats.org/spreadsheetml/2006/main" count="53" uniqueCount="39">
  <si>
    <t>Type de boisson</t>
  </si>
  <si>
    <t>total packs</t>
  </si>
  <si>
    <t xml:space="preserve">Nombre d'invités : </t>
  </si>
  <si>
    <t>coût total</t>
  </si>
  <si>
    <t>bière 25cl</t>
  </si>
  <si>
    <t>coût total boissons</t>
  </si>
  <si>
    <t>cocktail</t>
  </si>
  <si>
    <t>dîner</t>
  </si>
  <si>
    <t>bouteilles</t>
  </si>
  <si>
    <t>total bout.</t>
  </si>
  <si>
    <t>coûts</t>
  </si>
  <si>
    <t>prix bout.</t>
  </si>
  <si>
    <t>cola 1,5l</t>
  </si>
  <si>
    <t>champagne 75cl</t>
  </si>
  <si>
    <t>vin rouge 75cl</t>
  </si>
  <si>
    <t>vin blanc 75cl</t>
  </si>
  <si>
    <t>cola zéro 1,5l</t>
  </si>
  <si>
    <t>eau plate 1l</t>
  </si>
  <si>
    <t>eau pétillante 1l</t>
  </si>
  <si>
    <t>coût par personne</t>
  </si>
  <si>
    <t>verres/pers</t>
  </si>
  <si>
    <t>jus de fruits 75cl</t>
  </si>
  <si>
    <t>nb bout par pack</t>
  </si>
  <si>
    <t xml:space="preserve">nb packs </t>
  </si>
  <si>
    <t>nb bout. Commandées</t>
  </si>
  <si>
    <t>ORGANISER UN EVENEMENT - TABLEAU DE COMMANDE DES BOISSONS</t>
  </si>
  <si>
    <t xml:space="preserve">Evénement : </t>
  </si>
  <si>
    <t xml:space="preserve">Date : </t>
  </si>
  <si>
    <t>cognac 75cl</t>
  </si>
  <si>
    <t>évaluation globale : besoins</t>
  </si>
  <si>
    <t xml:space="preserve">commande </t>
  </si>
  <si>
    <t>Nom traiteur</t>
  </si>
  <si>
    <t xml:space="preserve">Nom responsable : </t>
  </si>
  <si>
    <t>consommé</t>
  </si>
  <si>
    <t xml:space="preserve">signature du responsable : </t>
  </si>
  <si>
    <t>"NOM EVENEMENT" - NOM DE VOTRE ENTREPRISE</t>
  </si>
  <si>
    <t>TABLEAU DE GESTION DES BOISSONS</t>
  </si>
  <si>
    <t>restant en fin d'événement</t>
  </si>
  <si>
    <t xml:space="preserve">réceptionné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</si>
</sst>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right"/>
    </xf>
    <xf numFmtId="44" fontId="2" fillId="0" borderId="0" xfId="1" applyFont="1"/>
    <xf numFmtId="0" fontId="0" fillId="0" borderId="1" xfId="0" applyBorder="1"/>
    <xf numFmtId="44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3" fillId="0" borderId="0" xfId="0" applyFont="1"/>
    <xf numFmtId="0" fontId="3" fillId="0" borderId="11" xfId="0" applyFont="1" applyBorder="1"/>
    <xf numFmtId="0" fontId="3" fillId="0" borderId="13" xfId="0" applyFont="1" applyBorder="1"/>
    <xf numFmtId="0" fontId="3" fillId="0" borderId="7" xfId="0" applyFont="1" applyBorder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workbookViewId="0">
      <selection activeCell="H21" sqref="H21"/>
    </sheetView>
  </sheetViews>
  <sheetFormatPr baseColWidth="10" defaultRowHeight="14.4" x14ac:dyDescent="0.3"/>
  <cols>
    <col min="1" max="1" width="16.33203125" bestFit="1" customWidth="1"/>
    <col min="2" max="10" width="10.77734375" customWidth="1"/>
    <col min="11" max="12" width="10.77734375" style="1" customWidth="1"/>
  </cols>
  <sheetData>
    <row r="1" spans="1:12" x14ac:dyDescent="0.3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">
      <c r="A2" t="s">
        <v>26</v>
      </c>
    </row>
    <row r="3" spans="1:12" x14ac:dyDescent="0.3">
      <c r="A3" t="s">
        <v>27</v>
      </c>
    </row>
    <row r="4" spans="1:12" x14ac:dyDescent="0.3">
      <c r="A4" t="s">
        <v>2</v>
      </c>
      <c r="B4">
        <v>350</v>
      </c>
    </row>
    <row r="6" spans="1:12" x14ac:dyDescent="0.3">
      <c r="B6" s="11" t="s">
        <v>6</v>
      </c>
      <c r="C6" s="11"/>
      <c r="D6" s="11" t="s">
        <v>7</v>
      </c>
      <c r="E6" s="11"/>
      <c r="F6" s="11" t="s">
        <v>29</v>
      </c>
      <c r="G6" s="11"/>
      <c r="H6" s="11"/>
      <c r="I6" s="11" t="s">
        <v>30</v>
      </c>
      <c r="J6" s="11"/>
      <c r="K6" s="12" t="s">
        <v>10</v>
      </c>
      <c r="L6" s="12"/>
    </row>
    <row r="7" spans="1:12" s="8" customFormat="1" ht="27" customHeight="1" x14ac:dyDescent="0.3">
      <c r="A7" s="7" t="s">
        <v>0</v>
      </c>
      <c r="B7" s="7" t="s">
        <v>20</v>
      </c>
      <c r="C7" s="7" t="s">
        <v>8</v>
      </c>
      <c r="D7" s="7" t="s">
        <v>20</v>
      </c>
      <c r="E7" s="7" t="s">
        <v>8</v>
      </c>
      <c r="F7" s="7" t="s">
        <v>9</v>
      </c>
      <c r="G7" s="7" t="s">
        <v>22</v>
      </c>
      <c r="H7" s="7" t="s">
        <v>1</v>
      </c>
      <c r="I7" s="7" t="s">
        <v>23</v>
      </c>
      <c r="J7" s="7" t="s">
        <v>24</v>
      </c>
      <c r="K7" s="9" t="s">
        <v>11</v>
      </c>
      <c r="L7" s="9" t="s">
        <v>3</v>
      </c>
    </row>
    <row r="8" spans="1:12" x14ac:dyDescent="0.3">
      <c r="A8" s="4" t="s">
        <v>13</v>
      </c>
      <c r="B8" s="4">
        <v>1.5</v>
      </c>
      <c r="C8" s="4">
        <f>B8*B4/6</f>
        <v>87.5</v>
      </c>
      <c r="D8" s="4">
        <v>0.8</v>
      </c>
      <c r="E8" s="4">
        <f>D8*B4/6</f>
        <v>46.666666666666664</v>
      </c>
      <c r="F8" s="4">
        <f>C8+E8</f>
        <v>134.16666666666666</v>
      </c>
      <c r="G8" s="4">
        <v>6</v>
      </c>
      <c r="H8" s="4">
        <f>F8/G8</f>
        <v>22.361111111111111</v>
      </c>
      <c r="I8" s="4">
        <f>ROUNDUP(H8,0)</f>
        <v>23</v>
      </c>
      <c r="J8" s="4">
        <f>I8*G8</f>
        <v>138</v>
      </c>
      <c r="K8" s="10">
        <v>18</v>
      </c>
      <c r="L8" s="10">
        <f>K8*J8</f>
        <v>2484</v>
      </c>
    </row>
    <row r="9" spans="1:12" x14ac:dyDescent="0.3">
      <c r="A9" s="4" t="s">
        <v>14</v>
      </c>
      <c r="B9" s="4">
        <v>0.5</v>
      </c>
      <c r="C9" s="4">
        <f>B9*B4/6</f>
        <v>29.166666666666668</v>
      </c>
      <c r="D9" s="4">
        <v>2</v>
      </c>
      <c r="E9" s="4">
        <f>D9*B4/6</f>
        <v>116.66666666666667</v>
      </c>
      <c r="F9" s="4">
        <f>C9+E9</f>
        <v>145.83333333333334</v>
      </c>
      <c r="G9" s="4">
        <v>6</v>
      </c>
      <c r="H9" s="4">
        <f>F9/G9</f>
        <v>24.305555555555557</v>
      </c>
      <c r="I9" s="4">
        <f>ROUNDUP(H9,0)</f>
        <v>25</v>
      </c>
      <c r="J9" s="4">
        <f t="shared" ref="J9:J17" si="0">I9*G9</f>
        <v>150</v>
      </c>
      <c r="K9" s="10">
        <v>12</v>
      </c>
      <c r="L9" s="10">
        <f t="shared" ref="L9:L17" si="1">K9*J9</f>
        <v>1800</v>
      </c>
    </row>
    <row r="10" spans="1:12" x14ac:dyDescent="0.3">
      <c r="A10" s="4" t="s">
        <v>15</v>
      </c>
      <c r="B10" s="4">
        <v>0.5</v>
      </c>
      <c r="C10" s="4">
        <f>B10*B4/6</f>
        <v>29.166666666666668</v>
      </c>
      <c r="D10" s="4">
        <v>1</v>
      </c>
      <c r="E10" s="4">
        <f>D10*B4/6</f>
        <v>58.333333333333336</v>
      </c>
      <c r="F10" s="4">
        <f>C10+E10</f>
        <v>87.5</v>
      </c>
      <c r="G10" s="4">
        <v>6</v>
      </c>
      <c r="H10" s="4">
        <f t="shared" ref="H10:H17" si="2">F10/G10</f>
        <v>14.583333333333334</v>
      </c>
      <c r="I10" s="4">
        <f>ROUNDUP(H10,0)</f>
        <v>15</v>
      </c>
      <c r="J10" s="4">
        <f t="shared" si="0"/>
        <v>90</v>
      </c>
      <c r="K10" s="10">
        <v>12</v>
      </c>
      <c r="L10" s="10">
        <f t="shared" si="1"/>
        <v>1080</v>
      </c>
    </row>
    <row r="11" spans="1:12" x14ac:dyDescent="0.3">
      <c r="A11" s="4" t="s">
        <v>28</v>
      </c>
      <c r="B11" s="4">
        <v>0</v>
      </c>
      <c r="C11" s="4">
        <f>B11/12</f>
        <v>0</v>
      </c>
      <c r="D11" s="4">
        <v>0.2</v>
      </c>
      <c r="E11" s="4">
        <f>D11*B4/6</f>
        <v>11.666666666666666</v>
      </c>
      <c r="F11" s="4">
        <f>C11+E11</f>
        <v>11.666666666666666</v>
      </c>
      <c r="G11" s="4">
        <v>6</v>
      </c>
      <c r="H11" s="4">
        <f t="shared" ref="H11" si="3">F11/G11</f>
        <v>1.9444444444444444</v>
      </c>
      <c r="I11" s="4">
        <f>ROUNDUP(H11,0)</f>
        <v>2</v>
      </c>
      <c r="J11" s="4">
        <f t="shared" ref="J11" si="4">I11*G11</f>
        <v>12</v>
      </c>
      <c r="K11" s="10">
        <v>40</v>
      </c>
      <c r="L11" s="10">
        <f t="shared" ref="L11" si="5">K11*J11</f>
        <v>480</v>
      </c>
    </row>
    <row r="12" spans="1:12" x14ac:dyDescent="0.3">
      <c r="A12" s="4" t="s">
        <v>4</v>
      </c>
      <c r="B12" s="4">
        <v>1</v>
      </c>
      <c r="C12" s="4">
        <f>B12*B4</f>
        <v>350</v>
      </c>
      <c r="D12" s="4">
        <v>0</v>
      </c>
      <c r="E12" s="4">
        <v>0</v>
      </c>
      <c r="F12" s="4">
        <f>C12+E12</f>
        <v>350</v>
      </c>
      <c r="G12" s="4">
        <v>24</v>
      </c>
      <c r="H12" s="4">
        <f t="shared" si="2"/>
        <v>14.583333333333334</v>
      </c>
      <c r="I12" s="4">
        <f>ROUNDUP(H12,0)</f>
        <v>15</v>
      </c>
      <c r="J12" s="4">
        <f t="shared" si="0"/>
        <v>360</v>
      </c>
      <c r="K12" s="10">
        <v>2.5</v>
      </c>
      <c r="L12" s="10">
        <f t="shared" si="1"/>
        <v>900</v>
      </c>
    </row>
    <row r="13" spans="1:12" x14ac:dyDescent="0.3">
      <c r="A13" s="4" t="s">
        <v>17</v>
      </c>
      <c r="B13" s="4">
        <v>0.5</v>
      </c>
      <c r="C13" s="4">
        <f>B13*B4/8</f>
        <v>21.875</v>
      </c>
      <c r="D13" s="4">
        <v>2</v>
      </c>
      <c r="E13" s="4">
        <f>D13*B4/8</f>
        <v>87.5</v>
      </c>
      <c r="F13" s="4">
        <f>C13+E13</f>
        <v>109.375</v>
      </c>
      <c r="G13" s="4">
        <v>6</v>
      </c>
      <c r="H13" s="4">
        <f>F13/G13</f>
        <v>18.229166666666668</v>
      </c>
      <c r="I13" s="4">
        <f>ROUNDUP(H13,0)</f>
        <v>19</v>
      </c>
      <c r="J13" s="4">
        <f t="shared" si="0"/>
        <v>114</v>
      </c>
      <c r="K13" s="10">
        <v>0.7</v>
      </c>
      <c r="L13" s="10">
        <f t="shared" si="1"/>
        <v>79.8</v>
      </c>
    </row>
    <row r="14" spans="1:12" x14ac:dyDescent="0.3">
      <c r="A14" s="4" t="s">
        <v>18</v>
      </c>
      <c r="B14" s="4">
        <v>0.5</v>
      </c>
      <c r="C14" s="4">
        <f>B14*B4/8</f>
        <v>21.875</v>
      </c>
      <c r="D14" s="4">
        <v>1.5</v>
      </c>
      <c r="E14" s="4">
        <f>D14*B4/8</f>
        <v>65.625</v>
      </c>
      <c r="F14" s="4">
        <f>C14+E14</f>
        <v>87.5</v>
      </c>
      <c r="G14" s="4">
        <v>6</v>
      </c>
      <c r="H14" s="4">
        <f t="shared" ref="H14" si="6">F14/G14</f>
        <v>14.583333333333334</v>
      </c>
      <c r="I14" s="4">
        <f>ROUNDUP(H14,0)</f>
        <v>15</v>
      </c>
      <c r="J14" s="4">
        <f t="shared" ref="J14" si="7">I14*G14</f>
        <v>90</v>
      </c>
      <c r="K14" s="10">
        <v>0.7</v>
      </c>
      <c r="L14" s="10">
        <f t="shared" ref="L14" si="8">K14*J14</f>
        <v>62.999999999999993</v>
      </c>
    </row>
    <row r="15" spans="1:12" x14ac:dyDescent="0.3">
      <c r="A15" s="4" t="s">
        <v>12</v>
      </c>
      <c r="B15" s="4">
        <v>0.1</v>
      </c>
      <c r="C15" s="4">
        <f>B15*B4/12</f>
        <v>2.9166666666666665</v>
      </c>
      <c r="D15" s="4">
        <v>0</v>
      </c>
      <c r="E15" s="4">
        <f>D15*B4/8</f>
        <v>0</v>
      </c>
      <c r="F15" s="4">
        <f t="shared" ref="F15:F16" si="9">C15+E15</f>
        <v>2.9166666666666665</v>
      </c>
      <c r="G15" s="4">
        <v>6</v>
      </c>
      <c r="H15" s="4">
        <f>C15/G15</f>
        <v>0.4861111111111111</v>
      </c>
      <c r="I15" s="4">
        <f>ROUNDUP(H15,0)</f>
        <v>1</v>
      </c>
      <c r="J15" s="4">
        <f t="shared" si="0"/>
        <v>6</v>
      </c>
      <c r="K15" s="10">
        <v>1.1000000000000001</v>
      </c>
      <c r="L15" s="10">
        <f t="shared" si="1"/>
        <v>6.6000000000000005</v>
      </c>
    </row>
    <row r="16" spans="1:12" x14ac:dyDescent="0.3">
      <c r="A16" s="4" t="s">
        <v>16</v>
      </c>
      <c r="B16" s="4">
        <v>0.2</v>
      </c>
      <c r="C16" s="4">
        <f>B16*B4/10</f>
        <v>7</v>
      </c>
      <c r="D16" s="4">
        <v>0</v>
      </c>
      <c r="E16" s="4">
        <v>0</v>
      </c>
      <c r="F16" s="4">
        <f t="shared" si="9"/>
        <v>7</v>
      </c>
      <c r="G16" s="4">
        <v>6</v>
      </c>
      <c r="H16" s="4">
        <f>C16/G16</f>
        <v>1.1666666666666667</v>
      </c>
      <c r="I16" s="4">
        <f>ROUNDUP(H16,0)</f>
        <v>2</v>
      </c>
      <c r="J16" s="4">
        <f t="shared" si="0"/>
        <v>12</v>
      </c>
      <c r="K16" s="10">
        <v>1.1000000000000001</v>
      </c>
      <c r="L16" s="10">
        <f t="shared" si="1"/>
        <v>13.200000000000001</v>
      </c>
    </row>
    <row r="17" spans="1:12" x14ac:dyDescent="0.3">
      <c r="A17" s="4" t="s">
        <v>21</v>
      </c>
      <c r="B17" s="4">
        <v>0.2</v>
      </c>
      <c r="C17" s="4">
        <f>B17*B4/6</f>
        <v>11.666666666666666</v>
      </c>
      <c r="D17" s="4">
        <v>0</v>
      </c>
      <c r="E17" s="4">
        <v>0</v>
      </c>
      <c r="F17" s="4">
        <f t="shared" ref="F17" si="10">C17+E17</f>
        <v>11.666666666666666</v>
      </c>
      <c r="G17" s="4">
        <v>12</v>
      </c>
      <c r="H17" s="4">
        <f t="shared" si="2"/>
        <v>0.97222222222222221</v>
      </c>
      <c r="I17" s="4">
        <f>ROUNDUP(H17,0)</f>
        <v>1</v>
      </c>
      <c r="J17" s="4">
        <f t="shared" si="0"/>
        <v>12</v>
      </c>
      <c r="K17" s="10">
        <v>2</v>
      </c>
      <c r="L17" s="10">
        <f t="shared" si="1"/>
        <v>24</v>
      </c>
    </row>
    <row r="20" spans="1:12" x14ac:dyDescent="0.3">
      <c r="J20" s="5" t="s">
        <v>5</v>
      </c>
      <c r="K20" s="5"/>
      <c r="L20" s="3">
        <f>SUM(L8:L17)</f>
        <v>6930.6</v>
      </c>
    </row>
    <row r="21" spans="1:12" x14ac:dyDescent="0.3">
      <c r="K21" s="2" t="s">
        <v>19</v>
      </c>
      <c r="L21" s="1">
        <f>L20/350</f>
        <v>19.801714285714286</v>
      </c>
    </row>
  </sheetData>
  <mergeCells count="7">
    <mergeCell ref="A1:L1"/>
    <mergeCell ref="B6:C6"/>
    <mergeCell ref="D6:E6"/>
    <mergeCell ref="J20:K20"/>
    <mergeCell ref="F6:H6"/>
    <mergeCell ref="I6:J6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topLeftCell="A13" workbookViewId="0">
      <selection activeCell="F18" sqref="F18"/>
    </sheetView>
  </sheetViews>
  <sheetFormatPr baseColWidth="10" defaultRowHeight="17.399999999999999" x14ac:dyDescent="0.35"/>
  <cols>
    <col min="1" max="1" width="28.6640625" style="13" customWidth="1"/>
    <col min="2" max="4" width="15.77734375" style="13" customWidth="1"/>
    <col min="5" max="16384" width="11.5546875" style="13"/>
  </cols>
  <sheetData>
    <row r="2" spans="1:4" x14ac:dyDescent="0.35">
      <c r="A2" s="23" t="s">
        <v>35</v>
      </c>
      <c r="B2" s="23"/>
      <c r="C2" s="23"/>
      <c r="D2" s="23"/>
    </row>
    <row r="3" spans="1:4" x14ac:dyDescent="0.35">
      <c r="A3" s="23" t="s">
        <v>36</v>
      </c>
      <c r="B3" s="23"/>
      <c r="C3" s="23"/>
      <c r="D3" s="23"/>
    </row>
    <row r="5" spans="1:4" x14ac:dyDescent="0.35">
      <c r="A5" s="14" t="s">
        <v>27</v>
      </c>
      <c r="B5" s="15"/>
      <c r="C5" s="15"/>
      <c r="D5" s="16"/>
    </row>
    <row r="6" spans="1:4" x14ac:dyDescent="0.35">
      <c r="A6" s="14" t="s">
        <v>31</v>
      </c>
      <c r="B6" s="15"/>
      <c r="C6" s="15"/>
      <c r="D6" s="16"/>
    </row>
    <row r="7" spans="1:4" x14ac:dyDescent="0.35">
      <c r="A7" s="14" t="s">
        <v>32</v>
      </c>
      <c r="B7" s="15"/>
      <c r="C7" s="15"/>
      <c r="D7" s="16"/>
    </row>
    <row r="8" spans="1:4" ht="18" thickBot="1" x14ac:dyDescent="0.4"/>
    <row r="9" spans="1:4" s="27" customFormat="1" ht="30" customHeight="1" x14ac:dyDescent="0.3">
      <c r="A9" s="24" t="s">
        <v>0</v>
      </c>
      <c r="B9" s="25" t="s">
        <v>38</v>
      </c>
      <c r="C9" s="25" t="s">
        <v>37</v>
      </c>
      <c r="D9" s="26" t="s">
        <v>33</v>
      </c>
    </row>
    <row r="10" spans="1:4" ht="30" customHeight="1" x14ac:dyDescent="0.35">
      <c r="A10" s="28" t="s">
        <v>13</v>
      </c>
      <c r="B10" s="34">
        <v>138</v>
      </c>
      <c r="C10" s="29"/>
      <c r="D10" s="30"/>
    </row>
    <row r="11" spans="1:4" ht="30" customHeight="1" x14ac:dyDescent="0.35">
      <c r="A11" s="28" t="s">
        <v>14</v>
      </c>
      <c r="B11" s="34">
        <v>150</v>
      </c>
      <c r="C11" s="29"/>
      <c r="D11" s="30"/>
    </row>
    <row r="12" spans="1:4" ht="30" customHeight="1" x14ac:dyDescent="0.35">
      <c r="A12" s="28" t="s">
        <v>15</v>
      </c>
      <c r="B12" s="34">
        <v>90</v>
      </c>
      <c r="C12" s="29"/>
      <c r="D12" s="30"/>
    </row>
    <row r="13" spans="1:4" ht="30" customHeight="1" x14ac:dyDescent="0.35">
      <c r="A13" s="28" t="s">
        <v>28</v>
      </c>
      <c r="B13" s="34">
        <v>12</v>
      </c>
      <c r="C13" s="29"/>
      <c r="D13" s="30"/>
    </row>
    <row r="14" spans="1:4" ht="30" customHeight="1" x14ac:dyDescent="0.35">
      <c r="A14" s="28" t="s">
        <v>4</v>
      </c>
      <c r="B14" s="34">
        <v>360</v>
      </c>
      <c r="C14" s="29"/>
      <c r="D14" s="30"/>
    </row>
    <row r="15" spans="1:4" ht="30" customHeight="1" x14ac:dyDescent="0.35">
      <c r="A15" s="28" t="s">
        <v>17</v>
      </c>
      <c r="B15" s="34">
        <v>114</v>
      </c>
      <c r="C15" s="29"/>
      <c r="D15" s="30"/>
    </row>
    <row r="16" spans="1:4" ht="30" customHeight="1" x14ac:dyDescent="0.35">
      <c r="A16" s="28" t="s">
        <v>18</v>
      </c>
      <c r="B16" s="34">
        <v>60</v>
      </c>
      <c r="C16" s="29"/>
      <c r="D16" s="30"/>
    </row>
    <row r="17" spans="1:4" ht="30" customHeight="1" x14ac:dyDescent="0.35">
      <c r="A17" s="28" t="s">
        <v>12</v>
      </c>
      <c r="B17" s="34">
        <v>6</v>
      </c>
      <c r="C17" s="29"/>
      <c r="D17" s="30"/>
    </row>
    <row r="18" spans="1:4" ht="30" customHeight="1" x14ac:dyDescent="0.35">
      <c r="A18" s="28" t="s">
        <v>16</v>
      </c>
      <c r="B18" s="34">
        <v>12</v>
      </c>
      <c r="C18" s="29"/>
      <c r="D18" s="30"/>
    </row>
    <row r="19" spans="1:4" ht="30" customHeight="1" thickBot="1" x14ac:dyDescent="0.4">
      <c r="A19" s="31" t="s">
        <v>21</v>
      </c>
      <c r="B19" s="35">
        <v>12</v>
      </c>
      <c r="C19" s="32"/>
      <c r="D19" s="33"/>
    </row>
    <row r="22" spans="1:4" x14ac:dyDescent="0.35">
      <c r="A22" s="36" t="s">
        <v>34</v>
      </c>
      <c r="B22" s="37"/>
      <c r="C22" s="37"/>
      <c r="D22" s="38"/>
    </row>
    <row r="23" spans="1:4" x14ac:dyDescent="0.35">
      <c r="A23" s="17"/>
      <c r="B23" s="18"/>
      <c r="C23" s="18"/>
      <c r="D23" s="19"/>
    </row>
    <row r="24" spans="1:4" x14ac:dyDescent="0.35">
      <c r="A24" s="20"/>
      <c r="B24" s="21"/>
      <c r="C24" s="21"/>
      <c r="D24" s="22"/>
    </row>
  </sheetData>
  <mergeCells count="3">
    <mergeCell ref="A2:D2"/>
    <mergeCell ref="A22:D2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boissons</vt:lpstr>
      <vt:lpstr>boissons - feuille compte</vt:lpstr>
      <vt:lpstr>boissons!Zone_d_impression</vt:lpstr>
      <vt:lpstr>'boissons - feuille compte'!Zone_d_impression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Peschot</dc:creator>
  <cp:lastModifiedBy>Aude Peschot</cp:lastModifiedBy>
  <cp:lastPrinted>2021-03-04T10:09:15Z</cp:lastPrinted>
  <dcterms:created xsi:type="dcterms:W3CDTF">2021-02-26T08:43:59Z</dcterms:created>
  <dcterms:modified xsi:type="dcterms:W3CDTF">2021-03-04T10:09:21Z</dcterms:modified>
</cp:coreProperties>
</file>